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65491" windowWidth="8400" windowHeight="9090" activeTab="0"/>
  </bookViews>
  <sheets>
    <sheet name="Donnée personnelle" sheetId="1" r:id="rId1"/>
    <sheet name="Excuse" sheetId="2" state="hidden" r:id="rId2"/>
  </sheets>
  <definedNames>
    <definedName name="gear">#REF!</definedName>
    <definedName name="Input">#REF!</definedName>
    <definedName name="_xlnm.Print_Area" localSheetId="0">'Donnée personnelle'!$A$1:$D$30</definedName>
    <definedName name="_xlnm.Print_Area" localSheetId="1">'Excuse'!$A$1:$G$51</definedName>
    <definedName name="Vehicle">#REF!</definedName>
  </definedNames>
  <calcPr fullCalcOnLoad="1"/>
</workbook>
</file>

<file path=xl/sharedStrings.xml><?xml version="1.0" encoding="utf-8"?>
<sst xmlns="http://schemas.openxmlformats.org/spreadsheetml/2006/main" count="93" uniqueCount="86">
  <si>
    <t xml:space="preserve">Nom: </t>
  </si>
  <si>
    <t xml:space="preserve">Prénom: </t>
  </si>
  <si>
    <t xml:space="preserve">Date de naissance: </t>
  </si>
  <si>
    <t xml:space="preserve">Adresse: </t>
  </si>
  <si>
    <t xml:space="preserve">Code Postal: </t>
  </si>
  <si>
    <t xml:space="preserve">Localité: </t>
  </si>
  <si>
    <t xml:space="preserve">Taille (m): </t>
  </si>
  <si>
    <t xml:space="preserve">Poids (kg): </t>
  </si>
  <si>
    <t xml:space="preserve">Club d'appartenance: </t>
  </si>
  <si>
    <t xml:space="preserve">Responsable club: </t>
  </si>
  <si>
    <t xml:space="preserve">Nom de l'établissement: </t>
  </si>
  <si>
    <t xml:space="preserve">Nom du Directeur: </t>
  </si>
  <si>
    <t xml:space="preserve">Classe: </t>
  </si>
  <si>
    <t xml:space="preserve">FEDERATION </t>
  </si>
  <si>
    <t>LUXEMBOURGEOISE</t>
  </si>
  <si>
    <t>DES ARTS MARTIAUX</t>
  </si>
  <si>
    <t>Association sans but lucratif</t>
  </si>
  <si>
    <t>FLAM</t>
  </si>
  <si>
    <t xml:space="preserve">Fédération Nationale agréée et reconnue
d'utilité publique par arrêté ministériel du 20/11/1978 </t>
  </si>
  <si>
    <t xml:space="preserve">Luxembourg, le </t>
  </si>
  <si>
    <t>Lycée Technique Josy Barthel</t>
  </si>
  <si>
    <t>4 C/M 1</t>
  </si>
  <si>
    <t xml:space="preserve">Concerne : </t>
  </si>
  <si>
    <t>Monsieur</t>
  </si>
  <si>
    <t xml:space="preserve">L - </t>
  </si>
  <si>
    <t xml:space="preserve">F - </t>
  </si>
  <si>
    <t>Mademoiselle</t>
  </si>
  <si>
    <t xml:space="preserve">B - </t>
  </si>
  <si>
    <t>Compétition</t>
  </si>
  <si>
    <t xml:space="preserve">Nom du Régent: </t>
  </si>
  <si>
    <t>L - 3333</t>
  </si>
  <si>
    <t>Steinsel</t>
  </si>
  <si>
    <t>Demande d'Excuse</t>
  </si>
  <si>
    <t>Exemple</t>
  </si>
  <si>
    <t xml:space="preserve">Date: </t>
  </si>
  <si>
    <t>Open de Paris</t>
  </si>
  <si>
    <t>22, rue du Soleil</t>
  </si>
  <si>
    <t>Mr. F Didier</t>
  </si>
  <si>
    <t>23, rue la Liberter</t>
  </si>
  <si>
    <t>Luxembourg</t>
  </si>
  <si>
    <t>Schmitz Patrick</t>
  </si>
  <si>
    <t>Dupuis Alain</t>
  </si>
  <si>
    <t xml:space="preserve">D - </t>
  </si>
  <si>
    <t>Pour le comité</t>
  </si>
  <si>
    <t>Charles STELMES</t>
  </si>
  <si>
    <t>Secrétaire Général</t>
  </si>
  <si>
    <t>Accord des Parents:……………………………………………….………….</t>
  </si>
  <si>
    <t>M.</t>
  </si>
  <si>
    <t>Mme</t>
  </si>
  <si>
    <t>Mlle</t>
  </si>
  <si>
    <t xml:space="preserve">Lieu: </t>
  </si>
  <si>
    <t>3, route d’Arlon • L-8009 Strassen • Tel: +352 - 49 66 11 • Fax: +352 – 49 66 10</t>
  </si>
  <si>
    <t>OUI</t>
  </si>
  <si>
    <t>NON</t>
  </si>
  <si>
    <t xml:space="preserve">Pour la période du : </t>
  </si>
  <si>
    <t>Kata</t>
  </si>
  <si>
    <t>Kumité</t>
  </si>
  <si>
    <t>Kata - Kumité</t>
  </si>
  <si>
    <t xml:space="preserve">Catégorie: </t>
  </si>
  <si>
    <t xml:space="preserve">Régent : </t>
  </si>
  <si>
    <t xml:space="preserve">Classe : </t>
  </si>
  <si>
    <t>Membre du Comité Olympique
et Sportif Luxembourgeois (C.O.S.L.)</t>
  </si>
  <si>
    <t>OUI - NON</t>
  </si>
  <si>
    <t>Etablissement Scolaire</t>
  </si>
  <si>
    <t>Paris (FRA)</t>
  </si>
  <si>
    <t>matin</t>
  </si>
  <si>
    <t>après midi</t>
  </si>
  <si>
    <t xml:space="preserve">Roland LENERT </t>
  </si>
  <si>
    <t>Président</t>
  </si>
  <si>
    <t>Henri HOFFMANN</t>
  </si>
  <si>
    <t>Vice-Président</t>
  </si>
  <si>
    <t>Junior -61 kg</t>
  </si>
  <si>
    <t>Judo Club</t>
  </si>
  <si>
    <t>JC Paris</t>
  </si>
  <si>
    <t>Marc</t>
  </si>
  <si>
    <t>Biwer</t>
  </si>
  <si>
    <t>après midi   vendredi 22 janvier 2010</t>
  </si>
  <si>
    <t xml:space="preserve">Grade: </t>
  </si>
  <si>
    <t>1er Dan</t>
  </si>
  <si>
    <t>Madame</t>
  </si>
  <si>
    <t>Données Personnelles</t>
  </si>
  <si>
    <t>Participation tournoi Judo</t>
  </si>
  <si>
    <t>Judo</t>
  </si>
  <si>
    <t>FLAM  Judo • Member IJF • Member EJU</t>
  </si>
  <si>
    <t>www.flam.lu • www.judo.lu •email: sekretariat@flam.lu</t>
  </si>
  <si>
    <t>Sous le Haut Patronage de
Son Altesse Royale le Prince Louis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</si>
</sst>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"/>
    <numFmt numFmtId="177" formatCode="[$-409]d\-mmm\-yy;@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\-yyyy"/>
    <numFmt numFmtId="187" formatCode="[$-140C]d\ mmm\ yy;@"/>
    <numFmt numFmtId="188" formatCode="[$-140C]d\ mmmm\ yyyy;@"/>
    <numFmt numFmtId="189" formatCode="[$-409]dddd\,\ mmmm\ dd\,\ yyyy"/>
    <numFmt numFmtId="190" formatCode="[$-140C]dddd\ d\ mmmm\ yyyy;@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Vrai&quot;;&quot;Vrai&quot;;&quot;Faux&quot;"/>
    <numFmt numFmtId="197" formatCode="&quot;Actif&quot;;&quot;Actif&quot;;&quot;Inactif&quot;"/>
    <numFmt numFmtId="198" formatCode="dd/mm/yy;@"/>
    <numFmt numFmtId="199" formatCode="#,##0&quot;€&quot;;\-#,##0&quot;€&quot;"/>
    <numFmt numFmtId="200" formatCode="#,##0&quot;€&quot;;[Red]\-#,##0&quot;€&quot;"/>
    <numFmt numFmtId="201" formatCode="#,##0.00&quot;€&quot;;\-#,##0.00&quot;€&quot;"/>
    <numFmt numFmtId="202" formatCode="#,##0.00&quot;€&quot;;[Red]\-#,##0.00&quot;€&quot;"/>
    <numFmt numFmtId="203" formatCode="_-* #,##0&quot;€&quot;_-;\-* #,##0&quot;€&quot;_-;_-* &quot;-&quot;&quot;€&quot;_-;_-@_-"/>
    <numFmt numFmtId="204" formatCode="_-* #,##0_€_-;\-* #,##0_€_-;_-* &quot;-&quot;_€_-;_-@_-"/>
    <numFmt numFmtId="205" formatCode="_-* #,##0.00&quot;€&quot;_-;\-* #,##0.00&quot;€&quot;_-;_-* &quot;-&quot;??&quot;€&quot;_-;_-@_-"/>
    <numFmt numFmtId="206" formatCode="_-* #,##0.00_€_-;\-* #,##0.00_€_-;_-* &quot;-&quot;??_€_-;_-@_-"/>
    <numFmt numFmtId="207" formatCode="mm:ss.00"/>
    <numFmt numFmtId="208" formatCode="mm/yy"/>
    <numFmt numFmtId="209" formatCode="mmm/yyyy"/>
    <numFmt numFmtId="210" formatCode="[$-100C]dddd\,\ d\.\ mmmm\ yyyy"/>
    <numFmt numFmtId="211" formatCode="mm:ss.0;@"/>
    <numFmt numFmtId="212" formatCode="hh:mm:ss;@"/>
    <numFmt numFmtId="213" formatCode="0.000"/>
    <numFmt numFmtId="214" formatCode="0.00000"/>
    <numFmt numFmtId="215" formatCode="0.0000"/>
    <numFmt numFmtId="216" formatCode="0.0000000"/>
    <numFmt numFmtId="217" formatCode="0.00000000"/>
    <numFmt numFmtId="218" formatCode="0.000000"/>
    <numFmt numFmtId="219" formatCode="[$-F800]dddd\,\ mmmm\ dd\,\ yyyy"/>
    <numFmt numFmtId="220" formatCode="[$-140C]dddd\ d\ mmmm\ yyyy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0" fillId="0" borderId="0" xfId="0" applyFont="1" applyAlignment="1">
      <alignment/>
    </xf>
    <xf numFmtId="0" fontId="0" fillId="22" borderId="10" xfId="0" applyFill="1" applyBorder="1" applyAlignment="1" applyProtection="1">
      <alignment horizontal="left"/>
      <protection locked="0"/>
    </xf>
    <xf numFmtId="0" fontId="0" fillId="22" borderId="11" xfId="0" applyFill="1" applyBorder="1" applyAlignment="1" applyProtection="1">
      <alignment horizontal="left"/>
      <protection locked="0"/>
    </xf>
    <xf numFmtId="15" fontId="0" fillId="22" borderId="11" xfId="0" applyNumberFormat="1" applyFill="1" applyBorder="1" applyAlignment="1" applyProtection="1">
      <alignment horizontal="left"/>
      <protection locked="0"/>
    </xf>
    <xf numFmtId="0" fontId="0" fillId="22" borderId="12" xfId="0" applyFill="1" applyBorder="1" applyAlignment="1" applyProtection="1">
      <alignment horizontal="left"/>
      <protection locked="0"/>
    </xf>
    <xf numFmtId="0" fontId="0" fillId="22" borderId="13" xfId="0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left"/>
    </xf>
    <xf numFmtId="0" fontId="4" fillId="4" borderId="14" xfId="0" applyFont="1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4" borderId="16" xfId="0" applyFill="1" applyBorder="1" applyAlignment="1" applyProtection="1">
      <alignment/>
      <protection hidden="1"/>
    </xf>
    <xf numFmtId="0" fontId="0" fillId="24" borderId="17" xfId="0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24" borderId="19" xfId="0" applyFill="1" applyBorder="1" applyAlignment="1" applyProtection="1">
      <alignment/>
      <protection hidden="1"/>
    </xf>
    <xf numFmtId="0" fontId="0" fillId="24" borderId="20" xfId="0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24" borderId="21" xfId="0" applyFill="1" applyBorder="1" applyAlignment="1" applyProtection="1">
      <alignment/>
      <protection hidden="1"/>
    </xf>
    <xf numFmtId="0" fontId="0" fillId="24" borderId="22" xfId="0" applyFill="1" applyBorder="1" applyAlignment="1" applyProtection="1">
      <alignment horizontal="right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176" fontId="0" fillId="24" borderId="19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15" xfId="0" applyFill="1" applyBorder="1" applyAlignment="1" applyProtection="1">
      <alignment horizontal="right"/>
      <protection hidden="1"/>
    </xf>
    <xf numFmtId="0" fontId="0" fillId="24" borderId="21" xfId="0" applyFill="1" applyBorder="1" applyAlignment="1" applyProtection="1">
      <alignment wrapText="1"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24" borderId="15" xfId="0" applyFont="1" applyFill="1" applyBorder="1" applyAlignment="1" applyProtection="1">
      <alignment horizontal="right"/>
      <protection hidden="1"/>
    </xf>
    <xf numFmtId="0" fontId="0" fillId="24" borderId="22" xfId="0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5" fontId="0" fillId="11" borderId="11" xfId="0" applyNumberFormat="1" applyFill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1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" fontId="12" fillId="0" borderId="0" xfId="0" applyNumberFormat="1" applyFont="1" applyAlignment="1" applyProtection="1">
      <alignment/>
      <protection hidden="1"/>
    </xf>
    <xf numFmtId="188" fontId="13" fillId="0" borderId="0" xfId="0" applyNumberFormat="1" applyFont="1" applyAlignment="1" applyProtection="1">
      <alignment vertical="center"/>
      <protection hidden="1"/>
    </xf>
    <xf numFmtId="188" fontId="13" fillId="0" borderId="0" xfId="0" applyNumberFormat="1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15" fontId="12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 locked="0"/>
    </xf>
    <xf numFmtId="0" fontId="0" fillId="22" borderId="25" xfId="0" applyFill="1" applyBorder="1" applyAlignment="1" applyProtection="1">
      <alignment horizontal="right"/>
      <protection locked="0"/>
    </xf>
    <xf numFmtId="0" fontId="0" fillId="22" borderId="26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hidden="1"/>
    </xf>
    <xf numFmtId="0" fontId="0" fillId="22" borderId="26" xfId="0" applyFill="1" applyBorder="1" applyAlignment="1" applyProtection="1">
      <alignment horizontal="right"/>
      <protection locked="0"/>
    </xf>
    <xf numFmtId="0" fontId="0" fillId="22" borderId="27" xfId="0" applyFill="1" applyBorder="1" applyAlignment="1" applyProtection="1">
      <alignment horizontal="right"/>
      <protection locked="0"/>
    </xf>
    <xf numFmtId="0" fontId="0" fillId="24" borderId="20" xfId="0" applyFont="1" applyFill="1" applyBorder="1" applyAlignment="1" applyProtection="1">
      <alignment horizontal="right"/>
      <protection hidden="1"/>
    </xf>
    <xf numFmtId="0" fontId="0" fillId="22" borderId="28" xfId="0" applyFill="1" applyBorder="1" applyAlignment="1" applyProtection="1">
      <alignment horizontal="left"/>
      <protection locked="0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11" borderId="10" xfId="0" applyFont="1" applyFill="1" applyBorder="1" applyAlignment="1" applyProtection="1">
      <alignment horizontal="left"/>
      <protection locked="0"/>
    </xf>
    <xf numFmtId="0" fontId="0" fillId="11" borderId="12" xfId="0" applyFont="1" applyFill="1" applyBorder="1" applyAlignment="1" applyProtection="1">
      <alignment horizontal="left"/>
      <protection locked="0"/>
    </xf>
    <xf numFmtId="0" fontId="1" fillId="11" borderId="29" xfId="0" applyFont="1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right"/>
      <protection locked="0"/>
    </xf>
    <xf numFmtId="15" fontId="0" fillId="11" borderId="15" xfId="0" applyNumberFormat="1" applyFont="1" applyFill="1" applyBorder="1" applyAlignment="1" applyProtection="1">
      <alignment horizontal="left"/>
      <protection locked="0"/>
    </xf>
    <xf numFmtId="0" fontId="0" fillId="22" borderId="10" xfId="0" applyFont="1" applyFill="1" applyBorder="1" applyAlignment="1" applyProtection="1">
      <alignment horizontal="left"/>
      <protection locked="0"/>
    </xf>
    <xf numFmtId="0" fontId="0" fillId="22" borderId="11" xfId="0" applyFont="1" applyFill="1" applyBorder="1" applyAlignment="1" applyProtection="1">
      <alignment horizontal="left"/>
      <protection locked="0"/>
    </xf>
    <xf numFmtId="0" fontId="0" fillId="22" borderId="12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wrapText="1"/>
      <protection hidden="1"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7</xdr:row>
      <xdr:rowOff>314325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S33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1" width="9.00390625" style="0" customWidth="1"/>
    <col min="2" max="2" width="16.57421875" style="0" customWidth="1"/>
    <col min="3" max="3" width="12.421875" style="1" bestFit="1" customWidth="1"/>
    <col min="4" max="4" width="50.8515625" style="2" customWidth="1"/>
    <col min="5" max="5" width="26.421875" style="11" bestFit="1" customWidth="1"/>
    <col min="17" max="17" width="12.421875" style="5" hidden="1" customWidth="1"/>
    <col min="18" max="18" width="9.7109375" style="40" hidden="1" customWidth="1"/>
    <col min="19" max="19" width="9.140625" style="40" hidden="1" customWidth="1"/>
    <col min="20" max="20" width="9.140625" style="40" customWidth="1"/>
  </cols>
  <sheetData>
    <row r="1" spans="1:17" ht="16.5" thickBot="1">
      <c r="A1" s="76" t="s">
        <v>81</v>
      </c>
      <c r="B1" s="76"/>
      <c r="C1" s="76"/>
      <c r="D1" s="76"/>
      <c r="P1" s="40">
        <v>1</v>
      </c>
      <c r="Q1" s="40" t="s">
        <v>24</v>
      </c>
    </row>
    <row r="2" spans="1:17" ht="15" thickBot="1">
      <c r="A2" s="14" t="s">
        <v>28</v>
      </c>
      <c r="B2" s="15"/>
      <c r="C2" s="16"/>
      <c r="D2" s="17"/>
      <c r="E2" s="75" t="s">
        <v>33</v>
      </c>
      <c r="Q2" s="40" t="s">
        <v>25</v>
      </c>
    </row>
    <row r="3" spans="1:17" ht="12.75">
      <c r="A3" s="18"/>
      <c r="B3" s="19" t="s">
        <v>0</v>
      </c>
      <c r="C3" s="20"/>
      <c r="D3" s="67"/>
      <c r="E3" s="11" t="s">
        <v>35</v>
      </c>
      <c r="Q3" s="40" t="s">
        <v>27</v>
      </c>
    </row>
    <row r="4" spans="1:17" ht="12.75">
      <c r="A4" s="21"/>
      <c r="B4" s="22" t="s">
        <v>34</v>
      </c>
      <c r="C4" s="23"/>
      <c r="D4" s="39"/>
      <c r="E4" s="13">
        <v>40201</v>
      </c>
      <c r="Q4" s="40" t="s">
        <v>42</v>
      </c>
    </row>
    <row r="5" spans="1:17" ht="13.5" thickBot="1">
      <c r="A5" s="24"/>
      <c r="B5" s="25" t="s">
        <v>50</v>
      </c>
      <c r="C5" s="26"/>
      <c r="D5" s="68"/>
      <c r="E5" s="11" t="s">
        <v>64</v>
      </c>
      <c r="Q5" s="40"/>
    </row>
    <row r="6" spans="1:17" ht="13.5" thickBot="1">
      <c r="A6" s="24"/>
      <c r="B6" s="35" t="s">
        <v>58</v>
      </c>
      <c r="C6" s="56"/>
      <c r="D6" s="68"/>
      <c r="E6" s="11" t="s">
        <v>71</v>
      </c>
      <c r="Q6" s="64" t="s">
        <v>23</v>
      </c>
    </row>
    <row r="7" spans="1:17" ht="13.5" thickBot="1">
      <c r="A7" s="27"/>
      <c r="B7" s="28"/>
      <c r="C7" s="37"/>
      <c r="D7" s="38"/>
      <c r="F7" s="4"/>
      <c r="Q7" s="40" t="s">
        <v>79</v>
      </c>
    </row>
    <row r="8" spans="1:17" ht="15" thickBot="1">
      <c r="A8" s="14" t="s">
        <v>32</v>
      </c>
      <c r="B8" s="31"/>
      <c r="C8" s="69" t="s">
        <v>52</v>
      </c>
      <c r="D8" s="17"/>
      <c r="E8" s="36" t="s">
        <v>62</v>
      </c>
      <c r="P8" s="40">
        <v>1</v>
      </c>
      <c r="Q8" s="64" t="s">
        <v>26</v>
      </c>
    </row>
    <row r="9" spans="1:17" ht="13.5" thickBot="1">
      <c r="A9" s="33"/>
      <c r="B9" s="34" t="s">
        <v>54</v>
      </c>
      <c r="C9" s="70"/>
      <c r="D9" s="71"/>
      <c r="E9" s="11" t="s">
        <v>76</v>
      </c>
      <c r="Q9" s="64" t="s">
        <v>47</v>
      </c>
    </row>
    <row r="10" spans="1:17" ht="13.5" thickBot="1">
      <c r="A10" s="27"/>
      <c r="B10" s="28"/>
      <c r="C10" s="37"/>
      <c r="D10" s="38"/>
      <c r="F10" s="4"/>
      <c r="Q10" s="64" t="s">
        <v>48</v>
      </c>
    </row>
    <row r="11" spans="1:17" ht="15" thickBot="1">
      <c r="A11" s="14" t="s">
        <v>80</v>
      </c>
      <c r="B11" s="15"/>
      <c r="C11" s="16"/>
      <c r="D11" s="17"/>
      <c r="F11" s="4"/>
      <c r="Q11" s="64" t="s">
        <v>49</v>
      </c>
    </row>
    <row r="12" spans="1:17" ht="12.75">
      <c r="A12" s="18"/>
      <c r="B12" s="19" t="s">
        <v>0</v>
      </c>
      <c r="C12" s="57"/>
      <c r="D12" s="72"/>
      <c r="E12" s="11" t="s">
        <v>75</v>
      </c>
      <c r="F12" s="4"/>
      <c r="Q12" s="64" t="s">
        <v>55</v>
      </c>
    </row>
    <row r="13" spans="1:17" ht="12.75">
      <c r="A13" s="21"/>
      <c r="B13" s="22" t="s">
        <v>1</v>
      </c>
      <c r="C13" s="23"/>
      <c r="D13" s="73"/>
      <c r="E13" s="11" t="s">
        <v>74</v>
      </c>
      <c r="F13" s="4"/>
      <c r="Q13" s="64" t="s">
        <v>56</v>
      </c>
    </row>
    <row r="14" spans="1:17" ht="12.75">
      <c r="A14" s="29"/>
      <c r="B14" s="22" t="s">
        <v>2</v>
      </c>
      <c r="C14" s="23"/>
      <c r="D14" s="8"/>
      <c r="E14" s="12">
        <v>25643</v>
      </c>
      <c r="Q14" s="64" t="s">
        <v>57</v>
      </c>
    </row>
    <row r="15" spans="1:17" ht="12.75">
      <c r="A15" s="21"/>
      <c r="B15" s="22" t="s">
        <v>3</v>
      </c>
      <c r="C15" s="16"/>
      <c r="D15" s="73"/>
      <c r="E15" s="11" t="s">
        <v>36</v>
      </c>
      <c r="Q15" s="40" t="s">
        <v>52</v>
      </c>
    </row>
    <row r="16" spans="1:17" ht="12.75">
      <c r="A16" s="21"/>
      <c r="B16" s="22" t="s">
        <v>4</v>
      </c>
      <c r="C16" s="58" t="s">
        <v>24</v>
      </c>
      <c r="D16" s="7"/>
      <c r="E16" s="11" t="s">
        <v>30</v>
      </c>
      <c r="Q16" s="40" t="s">
        <v>53</v>
      </c>
    </row>
    <row r="17" spans="1:17" ht="13.5" thickBot="1">
      <c r="A17" s="24"/>
      <c r="B17" s="25" t="s">
        <v>5</v>
      </c>
      <c r="C17" s="26"/>
      <c r="D17" s="74"/>
      <c r="E17" s="11" t="s">
        <v>31</v>
      </c>
      <c r="Q17" s="64" t="s">
        <v>65</v>
      </c>
    </row>
    <row r="18" spans="1:17" ht="12.75">
      <c r="A18" s="21"/>
      <c r="B18" s="62" t="s">
        <v>7</v>
      </c>
      <c r="C18" s="23"/>
      <c r="D18" s="10"/>
      <c r="E18" s="11">
        <v>67</v>
      </c>
      <c r="Q18" s="64" t="s">
        <v>66</v>
      </c>
    </row>
    <row r="19" spans="1:17" ht="12.75">
      <c r="A19" s="21"/>
      <c r="B19" s="22" t="s">
        <v>6</v>
      </c>
      <c r="C19" s="23"/>
      <c r="D19" s="63"/>
      <c r="E19" s="11">
        <v>1.7</v>
      </c>
      <c r="Q19" s="40"/>
    </row>
    <row r="20" spans="1:19" ht="13.5" thickBot="1">
      <c r="A20" s="24"/>
      <c r="B20" s="35" t="s">
        <v>77</v>
      </c>
      <c r="C20" s="26"/>
      <c r="D20" s="74"/>
      <c r="E20" s="11" t="s">
        <v>78</v>
      </c>
      <c r="Q20" s="40">
        <v>1</v>
      </c>
      <c r="R20" s="65" t="s">
        <v>44</v>
      </c>
      <c r="S20" s="66" t="s">
        <v>45</v>
      </c>
    </row>
    <row r="21" spans="1:19" ht="13.5" thickBot="1">
      <c r="A21" s="3"/>
      <c r="B21" s="3"/>
      <c r="C21" s="16"/>
      <c r="D21" s="17"/>
      <c r="Q21" s="40"/>
      <c r="R21" s="65"/>
      <c r="S21" s="66"/>
    </row>
    <row r="22" spans="1:19" ht="15" thickBot="1">
      <c r="A22" s="14" t="s">
        <v>63</v>
      </c>
      <c r="B22" s="31"/>
      <c r="C22" s="23"/>
      <c r="D22" s="17"/>
      <c r="Q22" s="40">
        <v>2</v>
      </c>
      <c r="R22" s="40" t="s">
        <v>67</v>
      </c>
      <c r="S22" s="40" t="s">
        <v>68</v>
      </c>
    </row>
    <row r="23" spans="1:19" ht="12.75">
      <c r="A23" s="18"/>
      <c r="B23" s="19" t="s">
        <v>10</v>
      </c>
      <c r="C23" s="20"/>
      <c r="D23" s="72"/>
      <c r="E23" s="11" t="s">
        <v>20</v>
      </c>
      <c r="Q23" s="40">
        <v>3</v>
      </c>
      <c r="R23" s="40" t="s">
        <v>69</v>
      </c>
      <c r="S23" s="40" t="s">
        <v>70</v>
      </c>
    </row>
    <row r="24" spans="1:5" ht="12.75">
      <c r="A24" s="21"/>
      <c r="B24" s="22" t="s">
        <v>3</v>
      </c>
      <c r="C24" s="23"/>
      <c r="D24" s="73"/>
      <c r="E24" s="11" t="s">
        <v>38</v>
      </c>
    </row>
    <row r="25" spans="1:5" ht="12.75">
      <c r="A25" s="21"/>
      <c r="B25" s="22" t="s">
        <v>4</v>
      </c>
      <c r="C25" s="60" t="s">
        <v>24</v>
      </c>
      <c r="D25" s="7"/>
      <c r="E25" s="11">
        <v>8432</v>
      </c>
    </row>
    <row r="26" spans="1:5" ht="12.75">
      <c r="A26" s="21"/>
      <c r="B26" s="22" t="s">
        <v>5</v>
      </c>
      <c r="C26" s="59"/>
      <c r="D26" s="73"/>
      <c r="E26" s="11" t="s">
        <v>39</v>
      </c>
    </row>
    <row r="27" spans="1:5" ht="12.75">
      <c r="A27" s="21"/>
      <c r="B27" s="22" t="s">
        <v>29</v>
      </c>
      <c r="C27" s="61"/>
      <c r="D27" s="73"/>
      <c r="E27" s="11" t="s">
        <v>40</v>
      </c>
    </row>
    <row r="28" spans="1:5" ht="12.75">
      <c r="A28" s="21"/>
      <c r="B28" s="22" t="s">
        <v>11</v>
      </c>
      <c r="C28" s="61"/>
      <c r="D28" s="73"/>
      <c r="E28" s="11" t="s">
        <v>41</v>
      </c>
    </row>
    <row r="29" spans="1:5" ht="13.5" thickBot="1">
      <c r="A29" s="32"/>
      <c r="B29" s="25" t="s">
        <v>12</v>
      </c>
      <c r="C29" s="26"/>
      <c r="D29" s="74"/>
      <c r="E29" s="11" t="s">
        <v>21</v>
      </c>
    </row>
    <row r="30" spans="1:4" ht="13.5" thickBot="1">
      <c r="A30" s="3"/>
      <c r="B30" s="30"/>
      <c r="C30" s="23"/>
      <c r="D30" s="17"/>
    </row>
    <row r="31" spans="1:4" ht="15" thickBot="1">
      <c r="A31" s="14" t="s">
        <v>72</v>
      </c>
      <c r="B31" s="15"/>
      <c r="C31" s="16"/>
      <c r="D31" s="17"/>
    </row>
    <row r="32" spans="1:5" ht="12.75">
      <c r="A32" s="18"/>
      <c r="B32" s="19" t="s">
        <v>8</v>
      </c>
      <c r="C32" s="20"/>
      <c r="D32" s="6"/>
      <c r="E32" s="11" t="s">
        <v>73</v>
      </c>
    </row>
    <row r="33" spans="1:5" ht="13.5" thickBot="1">
      <c r="A33" s="24"/>
      <c r="B33" s="25" t="s">
        <v>9</v>
      </c>
      <c r="C33" s="26"/>
      <c r="D33" s="9"/>
      <c r="E33" s="11" t="s">
        <v>37</v>
      </c>
    </row>
  </sheetData>
  <sheetProtection password="C0A9" sheet="1"/>
  <mergeCells count="1">
    <mergeCell ref="A1:D1"/>
  </mergeCells>
  <dataValidations count="5">
    <dataValidation type="list" allowBlank="1" showInputMessage="1" showErrorMessage="1" sqref="C25 C16">
      <formula1>$Q$1:$Q$5</formula1>
    </dataValidation>
    <dataValidation type="list" allowBlank="1" showInputMessage="1" showErrorMessage="1" sqref="C12 C27">
      <formula1>$Q$6:$Q$8</formula1>
    </dataValidation>
    <dataValidation type="list" allowBlank="1" showInputMessage="1" showErrorMessage="1" sqref="C8">
      <formula1>$Q$15:$Q$16</formula1>
    </dataValidation>
    <dataValidation type="list" allowBlank="1" showInputMessage="1" showErrorMessage="1" sqref="C9">
      <formula1>$Q$17:$Q$19</formula1>
    </dataValidation>
    <dataValidation type="list" allowBlank="1" showInputMessage="1" showErrorMessage="1" sqref="C28">
      <formula1>$Q$6:$Q$7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&amp;C&amp;"Arial,Gras"&amp;14Cadre National Judo&amp;R&amp;"Arial,Gras"&amp;14FLAM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1"/>
  <sheetViews>
    <sheetView zoomScale="90" zoomScaleNormal="90" workbookViewId="0" topLeftCell="A1">
      <selection activeCell="D1" sqref="D1"/>
    </sheetView>
  </sheetViews>
  <sheetFormatPr defaultColWidth="9.140625" defaultRowHeight="12.75"/>
  <cols>
    <col min="1" max="1" width="10.421875" style="42" customWidth="1"/>
    <col min="2" max="2" width="10.00390625" style="42" customWidth="1"/>
    <col min="3" max="5" width="8.140625" style="42" customWidth="1"/>
    <col min="6" max="6" width="15.28125" style="42" customWidth="1"/>
    <col min="7" max="7" width="26.00390625" style="42" customWidth="1"/>
    <col min="8" max="16384" width="9.140625" style="42" customWidth="1"/>
  </cols>
  <sheetData>
    <row r="1" ht="15">
      <c r="F1" s="43" t="s">
        <v>13</v>
      </c>
    </row>
    <row r="2" ht="15">
      <c r="F2" s="43" t="s">
        <v>14</v>
      </c>
    </row>
    <row r="3" spans="6:10" ht="15">
      <c r="F3" s="43" t="s">
        <v>15</v>
      </c>
      <c r="J3" s="44"/>
    </row>
    <row r="4" ht="14.25" customHeight="1">
      <c r="F4" s="43" t="s">
        <v>16</v>
      </c>
    </row>
    <row r="5" ht="7.5" customHeight="1">
      <c r="F5" s="43"/>
    </row>
    <row r="6" spans="6:7" ht="26.25" customHeight="1">
      <c r="F6" s="77" t="s">
        <v>85</v>
      </c>
      <c r="G6" s="78"/>
    </row>
    <row r="7" ht="8.25" customHeight="1">
      <c r="F7" s="43"/>
    </row>
    <row r="8" spans="6:7" ht="45" customHeight="1">
      <c r="F8" s="80" t="s">
        <v>18</v>
      </c>
      <c r="G8" s="80"/>
    </row>
    <row r="9" spans="1:7" ht="34.5" customHeight="1">
      <c r="A9" s="82" t="s">
        <v>17</v>
      </c>
      <c r="B9" s="82"/>
      <c r="F9" s="80" t="s">
        <v>61</v>
      </c>
      <c r="G9" s="80"/>
    </row>
    <row r="10" spans="1:6" ht="21" customHeight="1">
      <c r="A10" s="83" t="s">
        <v>82</v>
      </c>
      <c r="B10" s="83"/>
      <c r="F10" s="43"/>
    </row>
    <row r="11" spans="6:9" ht="15.75">
      <c r="F11" s="45" t="s">
        <v>19</v>
      </c>
      <c r="G11" s="46">
        <f ca="1">TODAY()</f>
        <v>40358</v>
      </c>
      <c r="I11" s="47"/>
    </row>
    <row r="12" ht="10.5" customHeight="1">
      <c r="I12" s="47"/>
    </row>
    <row r="13" ht="15.75">
      <c r="F13" s="48">
        <f>IF('Donnée personnelle'!D23="","",'Donnée personnelle'!D23)</f>
      </c>
    </row>
    <row r="14" ht="15.75">
      <c r="F14" s="48" t="str">
        <f>'Donnée personnelle'!C28&amp;" "&amp;'Donnée personnelle'!D28</f>
        <v> </v>
      </c>
    </row>
    <row r="15" spans="6:13" ht="15.75">
      <c r="F15" s="48">
        <f>M15</f>
      </c>
      <c r="M15" s="49">
        <f>IF('Donnée personnelle'!C28="Monsieur","Directeur",IF('Donnée personnelle'!C28="Madame","Directrice",""))</f>
      </c>
    </row>
    <row r="16" ht="15.75">
      <c r="F16" s="48">
        <f>IF('Donnée personnelle'!D24="","",'Donnée personnelle'!D24)</f>
      </c>
    </row>
    <row r="17" ht="15.75">
      <c r="F17" s="48">
        <f>IF('Donnée personnelle'!D25="","",'Donnée personnelle'!C25&amp;" "&amp;'Donnée personnelle'!D25&amp;"     "&amp;'Donnée personnelle'!D26)</f>
      </c>
    </row>
    <row r="18" ht="10.5" customHeight="1"/>
    <row r="19" spans="1:13" ht="15.75">
      <c r="A19" s="48" t="s">
        <v>22</v>
      </c>
      <c r="B19" s="48" t="str">
        <f>"Excuse pour"&amp;" "&amp;M20</f>
        <v>Excuse pour   </v>
      </c>
      <c r="M19" s="49">
        <f>IF('Donnée personnelle'!C12="Monsieur","M.",IF('Donnée personnelle'!C12="Madame","Mme",IF('Donnée personnelle'!C12="Mademoiselle","Mlle","")))</f>
      </c>
    </row>
    <row r="20" spans="1:13" ht="15.75">
      <c r="A20" s="48" t="s">
        <v>60</v>
      </c>
      <c r="B20" s="48">
        <f>IF('Donnée personnelle'!D29="","",'Donnée personnelle'!D29)</f>
      </c>
      <c r="M20" s="49" t="str">
        <f>M19&amp;" "&amp;'Donnée personnelle'!D12&amp;" "&amp;'Donnée personnelle'!D13</f>
        <v>  </v>
      </c>
    </row>
    <row r="21" spans="1:14" ht="15.75">
      <c r="A21" s="48" t="s">
        <v>59</v>
      </c>
      <c r="B21" s="48" t="str">
        <f>'Donnée personnelle'!C27&amp;" "&amp;'Donnée personnelle'!D27</f>
        <v> </v>
      </c>
      <c r="M21" s="49" t="str">
        <f>IF('Donnée personnelle'!C12="Monsieur","né le","née le")&amp;" "&amp;TEXT('Donnée personnelle'!D14,"dd mmm yyyy")</f>
        <v>née le 00 janv 1900</v>
      </c>
      <c r="N21" s="50"/>
    </row>
    <row r="22" ht="11.25" customHeight="1"/>
    <row r="23" ht="15">
      <c r="A23" s="43">
        <f>IF(M15="","",IF(F15="Directeur","Monsieur le Directeur,","Madame la Directrice,"))</f>
      </c>
    </row>
    <row r="24" ht="11.25" customHeight="1"/>
    <row r="25" spans="1:19" ht="45" customHeight="1">
      <c r="A25" s="80" t="str">
        <f>"Par la présente, la Fédération Luxembourgeoise des Arts Martiaux a l’honneur de vous informer que"&amp;" "&amp;M20&amp;" "&amp;M21&amp;" "&amp;"et habitant"&amp;" "&amp;'Donnée personnelle'!D15&amp;" "&amp;'Donnée personnelle'!C16&amp;""&amp;'Donnée personnelle'!D16&amp;" "&amp;'Donnée personnelle'!D17&amp;" "&amp;"figure parmi les sportifs sélectionnés pour participer au:"</f>
        <v>Par la présente, la Fédération Luxembourgeoise des Arts Martiaux a l’honneur de vous informer que    née le 00 janv 1900 et habitant  L -   figure parmi les sportifs sélectionnés pour participer au:</v>
      </c>
      <c r="B25" s="80"/>
      <c r="C25" s="80"/>
      <c r="D25" s="80"/>
      <c r="E25" s="80"/>
      <c r="F25" s="80"/>
      <c r="G25" s="80"/>
      <c r="L25" s="51"/>
      <c r="M25" s="52"/>
      <c r="N25" s="52"/>
      <c r="O25" s="52"/>
      <c r="P25" s="52"/>
      <c r="Q25" s="52"/>
      <c r="R25" s="52"/>
      <c r="S25" s="52"/>
    </row>
    <row r="26" ht="11.25" customHeight="1"/>
    <row r="27" spans="1:15" ht="15" customHeight="1">
      <c r="A27" s="81" t="str">
        <f>'Donnée personnelle'!D3&amp;" "&amp;"qui se déroulera le"&amp;" "&amp;TEXT('Donnée personnelle'!D4,"dd mmm yyyy")&amp;" à "&amp;'Donnée personnelle'!D5</f>
        <v> qui se déroulera le 00 janv 1900 à </v>
      </c>
      <c r="B27" s="81"/>
      <c r="C27" s="81"/>
      <c r="D27" s="81"/>
      <c r="E27" s="81"/>
      <c r="F27" s="81"/>
      <c r="G27" s="81"/>
      <c r="I27" s="53"/>
      <c r="J27" s="53"/>
      <c r="K27" s="53"/>
      <c r="L27" s="53"/>
      <c r="M27" s="53"/>
      <c r="N27" s="53"/>
      <c r="O27" s="53"/>
    </row>
    <row r="28" spans="1:15" ht="15" customHeight="1">
      <c r="A28" s="81"/>
      <c r="B28" s="81"/>
      <c r="C28" s="81"/>
      <c r="D28" s="81"/>
      <c r="E28" s="81"/>
      <c r="F28" s="81"/>
      <c r="G28" s="81"/>
      <c r="I28" s="53"/>
      <c r="J28" s="53"/>
      <c r="K28" s="53"/>
      <c r="L28" s="53"/>
      <c r="M28" s="53"/>
      <c r="N28" s="53"/>
      <c r="O28" s="53"/>
    </row>
    <row r="29" ht="11.25" customHeight="1"/>
    <row r="30" spans="1:7" ht="15" customHeight="1">
      <c r="A30" s="80" t="str">
        <f>"A cet effet, nous vous saurions gré,"&amp;" "&amp;I23&amp;" "&amp;"de bien vouloir libérer "&amp;" "&amp;M20&amp;""&amp;" "&amp;U20&amp;" "&amp;"de ses obligations scolaires le"&amp;" "&amp;TEXT('Donnée personnelle'!D9,"dddd dd mmmm yyyy")&amp;" "&amp;'Donnée personnelle'!C9</f>
        <v>A cet effet, nous vous saurions gré,  de bien vouloir libérer      de ses obligations scolaires le samedi 00 janvier 1900 </v>
      </c>
      <c r="B30" s="80"/>
      <c r="C30" s="80"/>
      <c r="D30" s="80"/>
      <c r="E30" s="80"/>
      <c r="F30" s="80"/>
      <c r="G30" s="80"/>
    </row>
    <row r="31" spans="1:7" ht="15" customHeight="1">
      <c r="A31" s="80"/>
      <c r="B31" s="80"/>
      <c r="C31" s="80"/>
      <c r="D31" s="80"/>
      <c r="E31" s="80"/>
      <c r="F31" s="80"/>
      <c r="G31" s="80"/>
    </row>
    <row r="32" ht="11.25" customHeight="1"/>
    <row r="33" spans="1:7" ht="15" customHeight="1">
      <c r="A33" s="80" t="str">
        <f>"Tout en espérant compter sur votre accord bienveillant, nous vous prions,"&amp;" "&amp;A23&amp;" "&amp;"d’agréer l’expression de nos sentiments les plus respectueux."</f>
        <v>Tout en espérant compter sur votre accord bienveillant, nous vous prions,  d’agréer l’expression de nos sentiments les plus respectueux.</v>
      </c>
      <c r="B33" s="80"/>
      <c r="C33" s="80"/>
      <c r="D33" s="80"/>
      <c r="E33" s="80"/>
      <c r="F33" s="80"/>
      <c r="G33" s="80"/>
    </row>
    <row r="34" spans="1:7" ht="15" customHeight="1">
      <c r="A34" s="80"/>
      <c r="B34" s="80"/>
      <c r="C34" s="80"/>
      <c r="D34" s="80"/>
      <c r="E34" s="80"/>
      <c r="F34" s="80"/>
      <c r="G34" s="80"/>
    </row>
    <row r="35" ht="11.25" customHeight="1"/>
    <row r="36" ht="11.25" customHeight="1"/>
    <row r="37" ht="14.25">
      <c r="E37" s="41" t="s">
        <v>43</v>
      </c>
    </row>
    <row r="38" ht="11.25" customHeight="1"/>
    <row r="39" ht="11.25" customHeight="1"/>
    <row r="40" ht="11.25" customHeight="1"/>
    <row r="41" ht="11.25" customHeight="1"/>
    <row r="42" ht="14.25">
      <c r="E42" s="41" t="str">
        <f>VLOOKUP('Donnée personnelle'!P1,'Donnée personnelle'!Q20:S23,2)</f>
        <v>Charles STELMES</v>
      </c>
    </row>
    <row r="43" ht="14.25">
      <c r="E43" s="41" t="str">
        <f>VLOOKUP('Donnée personnelle'!P1,'Donnée personnelle'!Q20:S23,3)</f>
        <v>Secrétaire Général</v>
      </c>
    </row>
    <row r="44" ht="11.25" customHeight="1"/>
    <row r="45" ht="11.25" customHeight="1"/>
    <row r="46" ht="14.25">
      <c r="A46" s="41" t="s">
        <v>46</v>
      </c>
    </row>
    <row r="47" ht="8.25" customHeight="1" thickBot="1"/>
    <row r="48" spans="1:7" ht="8.25" customHeight="1">
      <c r="A48" s="54"/>
      <c r="B48" s="55"/>
      <c r="C48" s="55"/>
      <c r="D48" s="55"/>
      <c r="E48" s="55"/>
      <c r="F48" s="55"/>
      <c r="G48" s="55"/>
    </row>
    <row r="49" spans="1:7" ht="15">
      <c r="A49" s="79" t="s">
        <v>83</v>
      </c>
      <c r="B49" s="79"/>
      <c r="C49" s="79"/>
      <c r="D49" s="79"/>
      <c r="E49" s="79"/>
      <c r="F49" s="79"/>
      <c r="G49" s="79"/>
    </row>
    <row r="50" spans="1:7" ht="15">
      <c r="A50" s="79" t="s">
        <v>84</v>
      </c>
      <c r="B50" s="79"/>
      <c r="C50" s="79"/>
      <c r="D50" s="79"/>
      <c r="E50" s="79"/>
      <c r="F50" s="79"/>
      <c r="G50" s="79"/>
    </row>
    <row r="51" spans="1:7" ht="15">
      <c r="A51" s="79" t="s">
        <v>51</v>
      </c>
      <c r="B51" s="79"/>
      <c r="C51" s="79"/>
      <c r="D51" s="79"/>
      <c r="E51" s="79"/>
      <c r="F51" s="79"/>
      <c r="G51" s="79"/>
    </row>
  </sheetData>
  <sheetProtection password="C0A9" sheet="1"/>
  <mergeCells count="12">
    <mergeCell ref="F9:G9"/>
    <mergeCell ref="F8:G8"/>
    <mergeCell ref="F6:G6"/>
    <mergeCell ref="A50:G50"/>
    <mergeCell ref="A51:G51"/>
    <mergeCell ref="A25:G25"/>
    <mergeCell ref="A27:G28"/>
    <mergeCell ref="A33:G34"/>
    <mergeCell ref="A30:G31"/>
    <mergeCell ref="A49:G49"/>
    <mergeCell ref="A9:B9"/>
    <mergeCell ref="A10:B10"/>
  </mergeCells>
  <printOptions/>
  <pageMargins left="0.9791666666666666" right="0.47" top="0.59" bottom="0.43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Delphi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fzc6rb</dc:creator>
  <cp:keywords/>
  <dc:description/>
  <cp:lastModifiedBy>flam</cp:lastModifiedBy>
  <cp:lastPrinted>2010-06-29T07:51:03Z</cp:lastPrinted>
  <dcterms:created xsi:type="dcterms:W3CDTF">2006-03-13T09:58:54Z</dcterms:created>
  <dcterms:modified xsi:type="dcterms:W3CDTF">2010-06-29T07:51:12Z</dcterms:modified>
  <cp:category/>
  <cp:version/>
  <cp:contentType/>
  <cp:contentStatus/>
</cp:coreProperties>
</file>